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atri\Documents\Comptabilité2\"/>
    </mc:Choice>
  </mc:AlternateContent>
  <xr:revisionPtr revIDLastSave="0" documentId="13_ncr:1_{D88612CC-B079-4265-ADB8-2ECCA08CBC83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Données constantes" sheetId="32" r:id="rId1"/>
    <sheet name="Problème 16" sheetId="27" r:id="rId2"/>
  </sheets>
  <definedNames>
    <definedName name="_xlnm.Print_Area" localSheetId="0">'Données constantes'!$A$1:$D$10</definedName>
    <definedName name="_xlnm.Print_Area" localSheetId="1">'Problème 16'!$A$1:$I$50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7" l="1"/>
  <c r="H8" i="27"/>
  <c r="H17" i="27" l="1"/>
  <c r="H16" i="27" l="1"/>
  <c r="H10" i="27" l="1"/>
  <c r="H9" i="27"/>
  <c r="H41" i="27"/>
  <c r="G39" i="27" s="1"/>
</calcChain>
</file>

<file path=xl/sharedStrings.xml><?xml version="1.0" encoding="utf-8"?>
<sst xmlns="http://schemas.openxmlformats.org/spreadsheetml/2006/main" count="41" uniqueCount="37">
  <si>
    <t>JOURNAL GÉNÉRAL</t>
  </si>
  <si>
    <t>Date</t>
  </si>
  <si>
    <t>Débit</t>
  </si>
  <si>
    <t>Crédit</t>
  </si>
  <si>
    <t>20X6</t>
  </si>
  <si>
    <t>CHAPITRE 3</t>
  </si>
  <si>
    <t>Ventes</t>
  </si>
  <si>
    <t>TPS à payer</t>
  </si>
  <si>
    <t>TVQ à payer</t>
  </si>
  <si>
    <t>Encaisse</t>
  </si>
  <si>
    <t>Juin 30</t>
  </si>
  <si>
    <t>20X5</t>
  </si>
  <si>
    <t>Intérêts à recevoir</t>
  </si>
  <si>
    <t>PROBLÈME 16</t>
  </si>
  <si>
    <t>Mai 12</t>
  </si>
  <si>
    <t>Mai 28</t>
  </si>
  <si>
    <t xml:space="preserve">Juin 30 </t>
  </si>
  <si>
    <t>Oct. 05</t>
  </si>
  <si>
    <t>Nov. 8</t>
  </si>
  <si>
    <t>DONNÉES CONSTANTES</t>
  </si>
  <si>
    <t>Taux de TPS</t>
  </si>
  <si>
    <t>Taux de TVQ</t>
  </si>
  <si>
    <t>Taux de taxe combinée</t>
  </si>
  <si>
    <t>LE FOYER DU MEUBLE INC.</t>
  </si>
  <si>
    <t>Effet à recevoir (court terme)</t>
  </si>
  <si>
    <t>Page : 32</t>
  </si>
  <si>
    <t>Nom des comptes et explication</t>
  </si>
  <si>
    <t xml:space="preserve">(pour comptabiliser une vente et un effet à recevoir de Vincent Jalbert-Murray et Viviane Fan en règlement de leur achat de meubles, au taux de 15 %. Ils ont versé 1 000 $ comptant sur un achat total de 6 000 $ taxes incluses) </t>
  </si>
  <si>
    <t>Taux d’escompte sur vente ou sur achat</t>
  </si>
  <si>
    <t>Produits d’intérêts</t>
  </si>
  <si>
    <t xml:space="preserve">(pour comptabiliser une vente et un effet à recevoir de Charles Martel et d’Alexandra Goulet en règlement de leur achat de meubles, au taux de 16 %) </t>
  </si>
  <si>
    <r>
      <t xml:space="preserve">(pour comptabiliser l’encaissement de l’effet de Charles Martel et Alexandra Goulet. Les intérêts gagnés depuis la fin de l’exercice s’élèvent à : 5 675 $ × 16 % × [131 jours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365 jours] = 325,88 $)</t>
    </r>
  </si>
  <si>
    <r>
      <t xml:space="preserve">(pour comptabiliser le transfert de l’effet à recevoir ainsi que les intérêts gagnés dans le compte </t>
    </r>
    <r>
      <rPr>
        <i/>
        <sz val="11"/>
        <rFont val="Calibri"/>
        <family val="2"/>
        <scheme val="minor"/>
      </rPr>
      <t>Clients</t>
    </r>
    <r>
      <rPr>
        <sz val="11"/>
        <rFont val="Calibri"/>
        <family val="2"/>
        <scheme val="minor"/>
      </rPr>
      <t xml:space="preserve"> puisque Vincent Jalbert-Murray et Viviane Fan ne peuvent honorer leur effet à recevoir. Les intérêts gagnés depuis la fin de l’exercice s’élèvent à : 5 000 $ × 15 % × [97 jours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365 jours] = 199,32 $)</t>
    </r>
  </si>
  <si>
    <t>(pour comptabiliser l’encaissement partiel du compte de Vincent Jalbert-Murray et de Viviane Fan et l’émission d’un nouvel effet à recevoir portant intérêt à 18 % pour 90 jours)</t>
  </si>
  <si>
    <t xml:space="preserve">(pour régulariser les intérêts gagnés pour l’effet à recevoir de Vincent Jalbert-Murray et de Viviane Fan :                                                       </t>
  </si>
  <si>
    <r>
      <t xml:space="preserve">(pour régulariser les intérêts gagnés pendant 49 jours pour l’effet à recevoir de Charles Martel et d’Alexandra Goulet : 5 675 $ × 16 % × [49 jours </t>
    </r>
    <r>
      <rPr>
        <sz val="11"/>
        <rFont val="Calibri"/>
        <family val="2"/>
      </rPr>
      <t xml:space="preserve">÷ </t>
    </r>
    <r>
      <rPr>
        <sz val="11"/>
        <rFont val="Calibri"/>
        <family val="2"/>
        <scheme val="minor"/>
      </rPr>
      <t>365 jours] =  121,90$ , les jours servant à calculer les intérêts excluent le jour de la signature et incluent la date d’échéance)</t>
    </r>
  </si>
  <si>
    <t>(pour comptabiliser l’encaissement de l’effet de Vincent Jalbert-Murray et Viviane Fan.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</si>
</sst>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5" formatCode="_ * #,##0.00_)\ _$_ ;_ * \(#,##0.00\)\ _$_ ;_ * &quot;-&quot;??_)\ _$_ ;_ @_ "/>
    <numFmt numFmtId="168" formatCode="mmm\ dd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FEE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 style="double">
        <color auto="1"/>
      </left>
      <right/>
      <top style="thin">
        <color indexed="64"/>
      </top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double">
        <color auto="1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/>
      <bottom style="thin">
        <color theme="2" tint="-0.249977111117893"/>
      </bottom>
      <diagonal/>
    </border>
    <border>
      <left style="double">
        <color auto="1"/>
      </left>
      <right/>
      <top/>
      <bottom style="thin">
        <color theme="2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9">
    <xf numFmtId="0" fontId="0" fillId="0" borderId="0"/>
    <xf numFmtId="165" fontId="7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2" fillId="0" borderId="0"/>
  </cellStyleXfs>
  <cellXfs count="56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4" borderId="4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6" fillId="2" borderId="0" xfId="0" applyFont="1" applyFill="1"/>
    <xf numFmtId="0" fontId="9" fillId="5" borderId="10" xfId="0" applyFont="1" applyFill="1" applyBorder="1" applyAlignment="1">
      <alignment horizontal="center"/>
    </xf>
    <xf numFmtId="165" fontId="9" fillId="5" borderId="11" xfId="1" applyFont="1" applyFill="1" applyBorder="1"/>
    <xf numFmtId="49" fontId="9" fillId="5" borderId="8" xfId="0" applyNumberFormat="1" applyFont="1" applyFill="1" applyBorder="1" applyAlignment="1">
      <alignment horizontal="center"/>
    </xf>
    <xf numFmtId="165" fontId="9" fillId="5" borderId="12" xfId="1" applyFont="1" applyFill="1" applyBorder="1"/>
    <xf numFmtId="165" fontId="9" fillId="5" borderId="13" xfId="1" applyFont="1" applyFill="1" applyBorder="1"/>
    <xf numFmtId="168" fontId="9" fillId="5" borderId="8" xfId="0" applyNumberFormat="1" applyFont="1" applyFill="1" applyBorder="1" applyAlignment="1">
      <alignment horizontal="center"/>
    </xf>
    <xf numFmtId="168" fontId="9" fillId="5" borderId="14" xfId="0" applyNumberFormat="1" applyFont="1" applyFill="1" applyBorder="1" applyAlignment="1">
      <alignment horizontal="center"/>
    </xf>
    <xf numFmtId="0" fontId="9" fillId="5" borderId="15" xfId="0" applyFont="1" applyFill="1" applyBorder="1" applyAlignment="1">
      <alignment wrapText="1"/>
    </xf>
    <xf numFmtId="165" fontId="9" fillId="5" borderId="16" xfId="1" applyFont="1" applyFill="1" applyBorder="1"/>
    <xf numFmtId="165" fontId="9" fillId="5" borderId="17" xfId="1" applyFont="1" applyFill="1" applyBorder="1"/>
    <xf numFmtId="0" fontId="9" fillId="5" borderId="9" xfId="0" applyFont="1" applyFill="1" applyBorder="1" applyAlignment="1"/>
    <xf numFmtId="0" fontId="9" fillId="5" borderId="7" xfId="0" applyFont="1" applyFill="1" applyBorder="1" applyAlignment="1"/>
    <xf numFmtId="0" fontId="9" fillId="5" borderId="8" xfId="0" applyFont="1" applyFill="1" applyBorder="1" applyAlignment="1"/>
    <xf numFmtId="0" fontId="10" fillId="4" borderId="1" xfId="0" applyFont="1" applyFill="1" applyBorder="1" applyAlignment="1">
      <alignment horizontal="center" vertical="center"/>
    </xf>
    <xf numFmtId="165" fontId="9" fillId="2" borderId="0" xfId="0" applyNumberFormat="1" applyFont="1" applyFill="1"/>
    <xf numFmtId="0" fontId="2" fillId="0" borderId="0" xfId="8"/>
    <xf numFmtId="0" fontId="2" fillId="0" borderId="0" xfId="8" applyFont="1"/>
    <xf numFmtId="0" fontId="2" fillId="5" borderId="18" xfId="8" applyFont="1" applyFill="1" applyBorder="1"/>
    <xf numFmtId="0" fontId="2" fillId="5" borderId="0" xfId="8" applyFont="1" applyFill="1"/>
    <xf numFmtId="0" fontId="14" fillId="0" borderId="0" xfId="8" applyFont="1" applyBorder="1"/>
    <xf numFmtId="0" fontId="14" fillId="0" borderId="0" xfId="8" applyFont="1"/>
    <xf numFmtId="0" fontId="9" fillId="5" borderId="7" xfId="0" applyFont="1" applyFill="1" applyBorder="1" applyAlignment="1">
      <alignment wrapText="1"/>
    </xf>
    <xf numFmtId="0" fontId="9" fillId="5" borderId="7" xfId="0" applyFont="1" applyFill="1" applyBorder="1" applyAlignment="1">
      <alignment horizontal="left" vertical="center" indent="1"/>
    </xf>
    <xf numFmtId="0" fontId="5" fillId="3" borderId="0" xfId="0" applyFont="1" applyFill="1" applyBorder="1" applyAlignment="1">
      <alignment horizontal="center"/>
    </xf>
    <xf numFmtId="0" fontId="1" fillId="5" borderId="18" xfId="8" applyFont="1" applyFill="1" applyBorder="1"/>
    <xf numFmtId="0" fontId="11" fillId="6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1" fillId="3" borderId="0" xfId="8" applyFont="1" applyFill="1" applyAlignment="1">
      <alignment horizontal="center"/>
    </xf>
    <xf numFmtId="0" fontId="8" fillId="2" borderId="0" xfId="0" applyFont="1" applyFill="1"/>
    <xf numFmtId="0" fontId="9" fillId="5" borderId="9" xfId="0" applyFont="1" applyFill="1" applyBorder="1" applyAlignment="1">
      <alignment wrapText="1"/>
    </xf>
    <xf numFmtId="0" fontId="9" fillId="5" borderId="7" xfId="0" applyFont="1" applyFill="1" applyBorder="1" applyAlignment="1">
      <alignment wrapText="1"/>
    </xf>
    <xf numFmtId="0" fontId="9" fillId="5" borderId="8" xfId="0" applyFont="1" applyFill="1" applyBorder="1" applyAlignment="1">
      <alignment wrapText="1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5" borderId="6" xfId="0" applyFont="1" applyFill="1" applyBorder="1" applyAlignment="1"/>
    <xf numFmtId="0" fontId="9" fillId="5" borderId="5" xfId="0" applyFont="1" applyFill="1" applyBorder="1" applyAlignment="1"/>
    <xf numFmtId="0" fontId="9" fillId="5" borderId="10" xfId="0" applyFont="1" applyFill="1" applyBorder="1" applyAlignment="1"/>
    <xf numFmtId="0" fontId="9" fillId="7" borderId="9" xfId="0" applyFont="1" applyFill="1" applyBorder="1" applyAlignment="1"/>
    <xf numFmtId="0" fontId="9" fillId="7" borderId="7" xfId="0" applyFont="1" applyFill="1" applyBorder="1" applyAlignment="1"/>
    <xf numFmtId="0" fontId="9" fillId="7" borderId="7" xfId="0" applyFont="1" applyFill="1" applyBorder="1" applyAlignment="1">
      <alignment horizontal="left" vertical="center" indent="1"/>
    </xf>
    <xf numFmtId="165" fontId="9" fillId="7" borderId="12" xfId="1" applyFont="1" applyFill="1" applyBorder="1"/>
    <xf numFmtId="165" fontId="9" fillId="7" borderId="13" xfId="1" applyFont="1" applyFill="1" applyBorder="1"/>
    <xf numFmtId="0" fontId="9" fillId="7" borderId="8" xfId="0" applyFont="1" applyFill="1" applyBorder="1" applyAlignment="1"/>
    <xf numFmtId="0" fontId="9" fillId="7" borderId="7" xfId="0" applyFont="1" applyFill="1" applyBorder="1" applyAlignment="1">
      <alignment wrapText="1"/>
    </xf>
    <xf numFmtId="165" fontId="9" fillId="0" borderId="12" xfId="1" applyFont="1" applyFill="1" applyBorder="1"/>
    <xf numFmtId="165" fontId="9" fillId="0" borderId="13" xfId="1" applyFont="1" applyFill="1" applyBorder="1"/>
    <xf numFmtId="0" fontId="9" fillId="0" borderId="9" xfId="0" applyFont="1" applyFill="1" applyBorder="1" applyAlignment="1"/>
    <xf numFmtId="0" fontId="9" fillId="0" borderId="7" xfId="0" applyFont="1" applyFill="1" applyBorder="1" applyAlignment="1"/>
    <xf numFmtId="49" fontId="9" fillId="7" borderId="8" xfId="0" applyNumberFormat="1" applyFont="1" applyFill="1" applyBorder="1" applyAlignment="1">
      <alignment horizontal="center"/>
    </xf>
  </cellXfs>
  <cellStyles count="9">
    <cellStyle name="Milliers" xfId="1" builtinId="3"/>
    <cellStyle name="Milliers 2" xfId="6" xr:uid="{00000000-0005-0000-0000-000001000000}"/>
    <cellStyle name="Milliers 3 2" xfId="3" xr:uid="{00000000-0005-0000-0000-000002000000}"/>
    <cellStyle name="Monétaire 2" xfId="5" xr:uid="{00000000-0005-0000-0000-000003000000}"/>
    <cellStyle name="Normal" xfId="0" builtinId="0"/>
    <cellStyle name="Normal 2" xfId="4" xr:uid="{00000000-0005-0000-0000-000005000000}"/>
    <cellStyle name="Normal 3" xfId="2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colors>
    <mruColors>
      <color rgb="FFFCFEE8"/>
      <color rgb="FFFFFFFF"/>
      <color rgb="FF1E1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12"/>
  <sheetViews>
    <sheetView showGridLines="0" zoomScaleNormal="100" workbookViewId="0">
      <selection activeCell="H22" sqref="H22"/>
    </sheetView>
  </sheetViews>
  <sheetFormatPr baseColWidth="10" defaultColWidth="11.44140625" defaultRowHeight="14.4" x14ac:dyDescent="0.3"/>
  <cols>
    <col min="1" max="1" width="0.6640625" style="21" customWidth="1"/>
    <col min="2" max="2" width="45.6640625" style="21" customWidth="1"/>
    <col min="3" max="3" width="15.88671875" style="21" customWidth="1"/>
    <col min="4" max="4" width="2.6640625" style="21" customWidth="1"/>
    <col min="5" max="16384" width="11.44140625" style="21"/>
  </cols>
  <sheetData>
    <row r="1" spans="2:3" ht="15.6" x14ac:dyDescent="0.3">
      <c r="B1" s="33" t="s">
        <v>19</v>
      </c>
      <c r="C1" s="33"/>
    </row>
    <row r="2" spans="2:3" x14ac:dyDescent="0.3">
      <c r="B2" s="22"/>
      <c r="C2" s="22"/>
    </row>
    <row r="3" spans="2:3" x14ac:dyDescent="0.3">
      <c r="B3" s="23" t="s">
        <v>20</v>
      </c>
      <c r="C3" s="24">
        <v>0.05</v>
      </c>
    </row>
    <row r="4" spans="2:3" x14ac:dyDescent="0.3">
      <c r="B4" s="23" t="s">
        <v>21</v>
      </c>
      <c r="C4" s="24">
        <v>9.9750000000000005E-2</v>
      </c>
    </row>
    <row r="5" spans="2:3" x14ac:dyDescent="0.3">
      <c r="B5" s="23"/>
      <c r="C5" s="24"/>
    </row>
    <row r="6" spans="2:3" x14ac:dyDescent="0.3">
      <c r="B6" s="23" t="s">
        <v>22</v>
      </c>
      <c r="C6" s="24">
        <v>1.14975</v>
      </c>
    </row>
    <row r="7" spans="2:3" x14ac:dyDescent="0.3">
      <c r="B7" s="23"/>
      <c r="C7" s="24"/>
    </row>
    <row r="8" spans="2:3" x14ac:dyDescent="0.3">
      <c r="B8" s="30" t="s">
        <v>28</v>
      </c>
      <c r="C8" s="24">
        <v>0.02</v>
      </c>
    </row>
    <row r="9" spans="2:3" x14ac:dyDescent="0.3">
      <c r="B9" s="30" t="s">
        <v>28</v>
      </c>
      <c r="C9" s="24">
        <v>0.03</v>
      </c>
    </row>
    <row r="10" spans="2:3" ht="15.6" x14ac:dyDescent="0.3">
      <c r="B10" s="25"/>
      <c r="C10" s="26"/>
    </row>
    <row r="11" spans="2:3" x14ac:dyDescent="0.3">
      <c r="B11" s="22"/>
      <c r="C11" s="22"/>
    </row>
    <row r="12" spans="2:3" x14ac:dyDescent="0.3">
      <c r="B12" s="22"/>
      <c r="C12" s="22"/>
    </row>
  </sheetData>
  <mergeCells count="1">
    <mergeCell ref="B1:C1"/>
  </mergeCells>
  <pageMargins left="0.7" right="0.7" top="0.75" bottom="0.75" header="0.3" footer="0.3"/>
  <pageSetup paperSize="120" fitToHeight="0" orientation="portrait" horizontalDpi="1200" verticalDpi="1200" r:id="rId1"/>
  <headerFooter>
    <oddFooter>&amp;LReproduction interdite © TC Média Livres Inc.  &amp;RComptabilité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J49"/>
  <sheetViews>
    <sheetView showGridLines="0" tabSelected="1" topLeftCell="A34" zoomScaleNormal="100" workbookViewId="0">
      <selection activeCell="D52" sqref="D52"/>
    </sheetView>
  </sheetViews>
  <sheetFormatPr baseColWidth="10" defaultColWidth="11.44140625" defaultRowHeight="14.4" x14ac:dyDescent="0.3"/>
  <cols>
    <col min="1" max="1" width="0.88671875" style="2" customWidth="1"/>
    <col min="2" max="8" width="15.6640625" style="2" customWidth="1"/>
    <col min="9" max="9" width="2.6640625" style="2" customWidth="1"/>
    <col min="10" max="10" width="15.6640625" style="2" customWidth="1"/>
    <col min="11" max="16384" width="11.44140625" style="2"/>
  </cols>
  <sheetData>
    <row r="1" spans="2:10" ht="15.6" x14ac:dyDescent="0.3">
      <c r="B1" s="31" t="s">
        <v>5</v>
      </c>
      <c r="C1" s="31"/>
      <c r="D1" s="31"/>
      <c r="E1" s="31"/>
      <c r="F1" s="31"/>
      <c r="G1" s="31"/>
      <c r="H1" s="31"/>
      <c r="J1" s="5"/>
    </row>
    <row r="2" spans="2:10" ht="15.6" x14ac:dyDescent="0.3">
      <c r="B2" s="1" t="s">
        <v>13</v>
      </c>
      <c r="C2" s="34" t="s">
        <v>23</v>
      </c>
      <c r="D2" s="34"/>
      <c r="E2" s="1"/>
    </row>
    <row r="3" spans="2:10" ht="15.6" x14ac:dyDescent="0.3">
      <c r="B3" s="1"/>
      <c r="C3" s="1"/>
      <c r="D3" s="1"/>
      <c r="E3" s="1"/>
    </row>
    <row r="4" spans="2:10" x14ac:dyDescent="0.3">
      <c r="B4" s="32" t="s">
        <v>0</v>
      </c>
      <c r="C4" s="32"/>
      <c r="D4" s="32"/>
      <c r="E4" s="32"/>
      <c r="F4" s="32"/>
      <c r="G4" s="32"/>
      <c r="H4" s="29" t="s">
        <v>25</v>
      </c>
    </row>
    <row r="5" spans="2:10" x14ac:dyDescent="0.3">
      <c r="B5" s="19" t="s">
        <v>1</v>
      </c>
      <c r="C5" s="38" t="s">
        <v>26</v>
      </c>
      <c r="D5" s="39"/>
      <c r="E5" s="39"/>
      <c r="F5" s="40"/>
      <c r="G5" s="3" t="s">
        <v>2</v>
      </c>
      <c r="H5" s="3" t="s">
        <v>3</v>
      </c>
    </row>
    <row r="6" spans="2:10" x14ac:dyDescent="0.3">
      <c r="B6" s="6" t="s">
        <v>11</v>
      </c>
      <c r="C6" s="41"/>
      <c r="D6" s="42"/>
      <c r="E6" s="42"/>
      <c r="F6" s="43"/>
      <c r="G6" s="7"/>
      <c r="H6" s="7"/>
    </row>
    <row r="7" spans="2:10" x14ac:dyDescent="0.3">
      <c r="B7" s="8" t="s">
        <v>14</v>
      </c>
      <c r="C7" s="16" t="s">
        <v>24</v>
      </c>
      <c r="D7" s="17"/>
      <c r="E7" s="17"/>
      <c r="F7" s="18"/>
      <c r="G7" s="9">
        <f>SUM(H8:H10)</f>
        <v>5674.9956207871273</v>
      </c>
      <c r="H7" s="10"/>
    </row>
    <row r="8" spans="2:10" x14ac:dyDescent="0.3">
      <c r="B8" s="8"/>
      <c r="C8" s="28" t="s">
        <v>6</v>
      </c>
      <c r="D8" s="17"/>
      <c r="E8" s="17"/>
      <c r="F8" s="17"/>
      <c r="G8" s="9"/>
      <c r="H8" s="10">
        <f>5675/'Données constantes'!C6</f>
        <v>4935.855620787127</v>
      </c>
    </row>
    <row r="9" spans="2:10" x14ac:dyDescent="0.3">
      <c r="B9" s="8"/>
      <c r="C9" s="28" t="s">
        <v>7</v>
      </c>
      <c r="D9" s="17"/>
      <c r="E9" s="17"/>
      <c r="F9" s="17"/>
      <c r="G9" s="9"/>
      <c r="H9" s="10">
        <f>ROUND(H8*'Données constantes'!C3,2)</f>
        <v>246.79</v>
      </c>
    </row>
    <row r="10" spans="2:10" x14ac:dyDescent="0.3">
      <c r="B10" s="8"/>
      <c r="C10" s="28" t="s">
        <v>8</v>
      </c>
      <c r="D10" s="17"/>
      <c r="E10" s="17"/>
      <c r="F10" s="17"/>
      <c r="G10" s="9"/>
      <c r="H10" s="10">
        <f>ROUND(H8*'Données constantes'!C4,2)</f>
        <v>492.35</v>
      </c>
      <c r="I10" s="20"/>
    </row>
    <row r="11" spans="2:10" ht="45" customHeight="1" x14ac:dyDescent="0.3">
      <c r="B11" s="11"/>
      <c r="C11" s="35" t="s">
        <v>30</v>
      </c>
      <c r="D11" s="36"/>
      <c r="E11" s="36"/>
      <c r="F11" s="37"/>
      <c r="G11" s="9"/>
      <c r="H11" s="10"/>
    </row>
    <row r="12" spans="2:10" x14ac:dyDescent="0.3">
      <c r="B12" s="12"/>
      <c r="C12" s="13"/>
      <c r="D12" s="13"/>
      <c r="E12" s="13"/>
      <c r="F12" s="13"/>
      <c r="G12" s="14"/>
      <c r="H12" s="15"/>
    </row>
    <row r="13" spans="2:10" x14ac:dyDescent="0.3">
      <c r="B13" s="8" t="s">
        <v>15</v>
      </c>
      <c r="C13" s="53" t="s">
        <v>24</v>
      </c>
      <c r="D13" s="54"/>
      <c r="E13" s="54"/>
      <c r="F13" s="54"/>
      <c r="G13" s="51">
        <v>5000</v>
      </c>
      <c r="H13" s="10"/>
    </row>
    <row r="14" spans="2:10" x14ac:dyDescent="0.3">
      <c r="B14" s="8"/>
      <c r="C14" s="45"/>
      <c r="D14" s="45"/>
      <c r="E14" s="45"/>
      <c r="F14" s="45"/>
      <c r="G14" s="47"/>
      <c r="H14" s="10"/>
    </row>
    <row r="15" spans="2:10" x14ac:dyDescent="0.3">
      <c r="B15" s="8"/>
      <c r="C15" s="46"/>
      <c r="D15" s="45"/>
      <c r="E15" s="45"/>
      <c r="F15" s="45"/>
      <c r="G15" s="9"/>
      <c r="H15" s="48"/>
    </row>
    <row r="16" spans="2:10" x14ac:dyDescent="0.3">
      <c r="B16" s="8"/>
      <c r="C16" s="46"/>
      <c r="D16" s="45"/>
      <c r="E16" s="45"/>
      <c r="F16" s="45"/>
      <c r="G16" s="9"/>
      <c r="H16" s="48">
        <f>ROUND(H15*'Données constantes'!C3,2)</f>
        <v>0</v>
      </c>
    </row>
    <row r="17" spans="2:9" x14ac:dyDescent="0.3">
      <c r="B17" s="8"/>
      <c r="C17" s="46"/>
      <c r="D17" s="45"/>
      <c r="E17" s="45"/>
      <c r="F17" s="45"/>
      <c r="G17" s="9"/>
      <c r="H17" s="48">
        <f>ROUND(H15*'Données constantes'!C4,2)</f>
        <v>0</v>
      </c>
      <c r="I17" s="20"/>
    </row>
    <row r="18" spans="2:9" ht="60" customHeight="1" x14ac:dyDescent="0.3">
      <c r="B18" s="11"/>
      <c r="C18" s="35" t="s">
        <v>27</v>
      </c>
      <c r="D18" s="36"/>
      <c r="E18" s="36"/>
      <c r="F18" s="37"/>
      <c r="G18" s="9"/>
      <c r="H18" s="10"/>
    </row>
    <row r="19" spans="2:9" ht="15" customHeight="1" x14ac:dyDescent="0.3">
      <c r="B19" s="11"/>
      <c r="C19" s="27"/>
      <c r="D19" s="27"/>
      <c r="E19" s="27"/>
      <c r="F19" s="27"/>
      <c r="G19" s="9"/>
      <c r="H19" s="10"/>
    </row>
    <row r="20" spans="2:9" ht="15" customHeight="1" x14ac:dyDescent="0.3">
      <c r="B20" s="8" t="s">
        <v>16</v>
      </c>
      <c r="C20" s="44"/>
      <c r="D20" s="45"/>
      <c r="E20" s="45"/>
      <c r="F20" s="49"/>
      <c r="G20" s="51">
        <v>121.9</v>
      </c>
      <c r="H20" s="10"/>
    </row>
    <row r="21" spans="2:9" ht="15" customHeight="1" x14ac:dyDescent="0.3">
      <c r="B21" s="11"/>
      <c r="C21" s="46"/>
      <c r="D21" s="50"/>
      <c r="E21" s="50"/>
      <c r="F21" s="50"/>
      <c r="G21" s="9"/>
      <c r="H21" s="52">
        <v>121.9</v>
      </c>
      <c r="I21" s="4"/>
    </row>
    <row r="22" spans="2:9" ht="60" customHeight="1" x14ac:dyDescent="0.3">
      <c r="B22" s="11"/>
      <c r="C22" s="35" t="s">
        <v>35</v>
      </c>
      <c r="D22" s="36"/>
      <c r="E22" s="36"/>
      <c r="F22" s="37"/>
      <c r="G22" s="9"/>
      <c r="H22" s="10"/>
    </row>
    <row r="23" spans="2:9" ht="15" customHeight="1" x14ac:dyDescent="0.3">
      <c r="B23" s="11"/>
      <c r="C23" s="27"/>
      <c r="D23" s="27"/>
      <c r="E23" s="27"/>
      <c r="F23" s="27"/>
      <c r="G23" s="9"/>
      <c r="H23" s="10"/>
    </row>
    <row r="24" spans="2:9" ht="15" customHeight="1" x14ac:dyDescent="0.3">
      <c r="B24" s="8" t="s">
        <v>10</v>
      </c>
      <c r="C24" s="44"/>
      <c r="D24" s="50"/>
      <c r="E24" s="50"/>
      <c r="F24" s="50"/>
      <c r="G24" s="47"/>
      <c r="H24" s="10"/>
    </row>
    <row r="25" spans="2:9" ht="15" customHeight="1" x14ac:dyDescent="0.3">
      <c r="B25" s="8"/>
      <c r="C25" s="46"/>
      <c r="D25" s="45"/>
      <c r="E25" s="45"/>
      <c r="F25" s="49"/>
      <c r="G25" s="9"/>
      <c r="H25" s="48"/>
    </row>
    <row r="26" spans="2:9" ht="33.6" customHeight="1" x14ac:dyDescent="0.3">
      <c r="B26" s="11"/>
      <c r="C26" s="35" t="s">
        <v>34</v>
      </c>
      <c r="D26" s="36"/>
      <c r="E26" s="36"/>
      <c r="F26" s="37"/>
      <c r="G26" s="9"/>
      <c r="H26" s="10"/>
    </row>
    <row r="27" spans="2:9" ht="15" customHeight="1" x14ac:dyDescent="0.3">
      <c r="B27" s="11"/>
      <c r="C27" s="27"/>
      <c r="D27" s="27"/>
      <c r="E27" s="27"/>
      <c r="F27" s="27"/>
      <c r="G27" s="9"/>
      <c r="H27" s="10"/>
    </row>
    <row r="28" spans="2:9" ht="15" customHeight="1" x14ac:dyDescent="0.3">
      <c r="B28" s="8" t="s">
        <v>17</v>
      </c>
      <c r="C28" s="44"/>
      <c r="D28" s="50"/>
      <c r="E28" s="50"/>
      <c r="F28" s="50"/>
      <c r="G28" s="47"/>
      <c r="H28" s="10"/>
    </row>
    <row r="29" spans="2:9" ht="15" customHeight="1" x14ac:dyDescent="0.3">
      <c r="B29" s="8"/>
      <c r="C29" s="46"/>
      <c r="D29" s="50"/>
      <c r="E29" s="50"/>
      <c r="F29" s="50"/>
      <c r="G29" s="9"/>
      <c r="H29" s="48"/>
    </row>
    <row r="30" spans="2:9" ht="15" customHeight="1" x14ac:dyDescent="0.3">
      <c r="B30" s="8"/>
      <c r="C30" s="46"/>
      <c r="D30" s="45"/>
      <c r="E30" s="45"/>
      <c r="F30" s="49"/>
      <c r="G30" s="9"/>
      <c r="H30" s="48"/>
    </row>
    <row r="31" spans="2:9" ht="15" customHeight="1" x14ac:dyDescent="0.3">
      <c r="B31" s="11"/>
      <c r="C31" s="46"/>
      <c r="D31" s="50"/>
      <c r="E31" s="50"/>
      <c r="F31" s="50"/>
      <c r="G31" s="9"/>
      <c r="H31" s="48"/>
      <c r="I31" s="20"/>
    </row>
    <row r="32" spans="2:9" ht="75" customHeight="1" x14ac:dyDescent="0.3">
      <c r="B32" s="11"/>
      <c r="C32" s="35" t="s">
        <v>32</v>
      </c>
      <c r="D32" s="36"/>
      <c r="E32" s="36"/>
      <c r="F32" s="37"/>
      <c r="G32" s="9"/>
      <c r="H32" s="10"/>
    </row>
    <row r="33" spans="2:9" ht="15" customHeight="1" x14ac:dyDescent="0.3">
      <c r="B33" s="11"/>
      <c r="C33" s="27"/>
      <c r="D33" s="27"/>
      <c r="E33" s="27"/>
      <c r="F33" s="27"/>
      <c r="G33" s="9"/>
      <c r="H33" s="10"/>
    </row>
    <row r="34" spans="2:9" ht="15" customHeight="1" x14ac:dyDescent="0.3">
      <c r="B34" s="8" t="s">
        <v>17</v>
      </c>
      <c r="C34" s="44"/>
      <c r="D34" s="50"/>
      <c r="E34" s="50"/>
      <c r="F34" s="50"/>
      <c r="G34" s="47"/>
      <c r="H34" s="10"/>
    </row>
    <row r="35" spans="2:9" ht="15" customHeight="1" x14ac:dyDescent="0.3">
      <c r="B35" s="8"/>
      <c r="C35" s="44"/>
      <c r="D35" s="45"/>
      <c r="E35" s="45"/>
      <c r="F35" s="49"/>
      <c r="G35" s="47"/>
      <c r="H35" s="10"/>
    </row>
    <row r="36" spans="2:9" ht="15" customHeight="1" x14ac:dyDescent="0.3">
      <c r="B36" s="11"/>
      <c r="C36" s="46"/>
      <c r="D36" s="50"/>
      <c r="E36" s="50"/>
      <c r="F36" s="50"/>
      <c r="G36" s="9"/>
      <c r="H36" s="48"/>
    </row>
    <row r="37" spans="2:9" ht="45" customHeight="1" x14ac:dyDescent="0.3">
      <c r="B37" s="11"/>
      <c r="C37" s="35" t="s">
        <v>33</v>
      </c>
      <c r="D37" s="36"/>
      <c r="E37" s="36"/>
      <c r="F37" s="37"/>
      <c r="G37" s="9"/>
      <c r="H37" s="10"/>
    </row>
    <row r="38" spans="2:9" ht="15" customHeight="1" x14ac:dyDescent="0.3">
      <c r="B38" s="11"/>
      <c r="C38" s="27"/>
      <c r="D38" s="27"/>
      <c r="E38" s="27"/>
      <c r="F38" s="27"/>
      <c r="G38" s="9"/>
      <c r="H38" s="10"/>
    </row>
    <row r="39" spans="2:9" ht="15" customHeight="1" x14ac:dyDescent="0.3">
      <c r="B39" s="8" t="s">
        <v>18</v>
      </c>
      <c r="C39" s="16" t="s">
        <v>9</v>
      </c>
      <c r="D39" s="27"/>
      <c r="E39" s="27"/>
      <c r="F39" s="27"/>
      <c r="G39" s="9">
        <f>SUM(H40:H42)</f>
        <v>6122.7849315068497</v>
      </c>
      <c r="H39" s="10"/>
    </row>
    <row r="40" spans="2:9" ht="15" customHeight="1" x14ac:dyDescent="0.3">
      <c r="B40" s="8"/>
      <c r="C40" s="28" t="s">
        <v>12</v>
      </c>
      <c r="D40" s="17"/>
      <c r="E40" s="17"/>
      <c r="F40" s="18"/>
      <c r="G40" s="9"/>
      <c r="H40" s="10">
        <v>121.9</v>
      </c>
    </row>
    <row r="41" spans="2:9" ht="15" customHeight="1" x14ac:dyDescent="0.3">
      <c r="B41" s="8"/>
      <c r="C41" s="28" t="s">
        <v>29</v>
      </c>
      <c r="D41" s="17"/>
      <c r="E41" s="17"/>
      <c r="F41" s="17"/>
      <c r="G41" s="9"/>
      <c r="H41" s="10">
        <f>5675*0.16*131/365</f>
        <v>325.88493150684934</v>
      </c>
    </row>
    <row r="42" spans="2:9" ht="15" customHeight="1" x14ac:dyDescent="0.3">
      <c r="B42" s="11"/>
      <c r="C42" s="28" t="s">
        <v>24</v>
      </c>
      <c r="D42" s="27"/>
      <c r="E42" s="27"/>
      <c r="F42" s="27"/>
      <c r="G42" s="9"/>
      <c r="H42" s="10">
        <v>5675</v>
      </c>
      <c r="I42" s="20"/>
    </row>
    <row r="43" spans="2:9" ht="45" customHeight="1" x14ac:dyDescent="0.3">
      <c r="B43" s="11"/>
      <c r="C43" s="35" t="s">
        <v>31</v>
      </c>
      <c r="D43" s="36"/>
      <c r="E43" s="36"/>
      <c r="F43" s="37"/>
      <c r="G43" s="9"/>
      <c r="H43" s="10"/>
    </row>
    <row r="44" spans="2:9" ht="15" customHeight="1" x14ac:dyDescent="0.3">
      <c r="B44" s="11"/>
      <c r="C44" s="27"/>
      <c r="D44" s="27"/>
      <c r="E44" s="27"/>
      <c r="F44" s="27"/>
      <c r="G44" s="9"/>
      <c r="H44" s="10"/>
    </row>
    <row r="45" spans="2:9" ht="15" customHeight="1" x14ac:dyDescent="0.3">
      <c r="B45" s="11" t="s">
        <v>4</v>
      </c>
      <c r="C45" s="27"/>
      <c r="D45" s="27"/>
      <c r="E45" s="27"/>
      <c r="F45" s="27"/>
      <c r="G45" s="9"/>
      <c r="H45" s="10"/>
    </row>
    <row r="46" spans="2:9" ht="15" customHeight="1" x14ac:dyDescent="0.3">
      <c r="B46" s="55"/>
      <c r="C46" s="44"/>
      <c r="D46" s="50"/>
      <c r="E46" s="50"/>
      <c r="F46" s="50"/>
      <c r="G46" s="47"/>
      <c r="H46" s="10"/>
    </row>
    <row r="47" spans="2:9" ht="15" customHeight="1" x14ac:dyDescent="0.3">
      <c r="B47" s="8"/>
      <c r="C47" s="46"/>
      <c r="D47" s="45"/>
      <c r="E47" s="45"/>
      <c r="F47" s="49"/>
      <c r="G47" s="9"/>
      <c r="H47" s="48"/>
    </row>
    <row r="48" spans="2:9" ht="15" customHeight="1" x14ac:dyDescent="0.3">
      <c r="B48" s="11"/>
      <c r="C48" s="46"/>
      <c r="D48" s="50"/>
      <c r="E48" s="50"/>
      <c r="F48" s="50"/>
      <c r="G48" s="9"/>
      <c r="H48" s="48"/>
    </row>
    <row r="49" spans="2:8" ht="29.4" customHeight="1" x14ac:dyDescent="0.3">
      <c r="B49" s="11"/>
      <c r="C49" s="35" t="s">
        <v>36</v>
      </c>
      <c r="D49" s="36"/>
      <c r="E49" s="36"/>
      <c r="F49" s="37"/>
      <c r="G49" s="9"/>
      <c r="H49" s="10"/>
    </row>
  </sheetData>
  <mergeCells count="13">
    <mergeCell ref="C18:F18"/>
    <mergeCell ref="C6:F6"/>
    <mergeCell ref="B1:H1"/>
    <mergeCell ref="B4:G4"/>
    <mergeCell ref="C5:F5"/>
    <mergeCell ref="C11:F11"/>
    <mergeCell ref="C2:D2"/>
    <mergeCell ref="C43:F43"/>
    <mergeCell ref="C22:F22"/>
    <mergeCell ref="C49:F49"/>
    <mergeCell ref="C32:F32"/>
    <mergeCell ref="C26:F26"/>
    <mergeCell ref="C37:F37"/>
  </mergeCells>
  <pageMargins left="0.7" right="0.7" top="0.75" bottom="0.75" header="0.3" footer="0.3"/>
  <pageSetup paperSize="120" scale="70" fitToHeight="0" orientation="portrait" horizontalDpi="1200" verticalDpi="1200" r:id="rId1"/>
  <headerFooter>
    <oddFooter>&amp;LReproduction interdite © TC Média Livres Inc.  &amp;RComptabilité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Données constantes</vt:lpstr>
      <vt:lpstr>Problème 16</vt:lpstr>
      <vt:lpstr>'Données constantes'!Zone_d_impression</vt:lpstr>
      <vt:lpstr>'Problème 16'!Zone_d_impression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Marylène</dc:creator>
  <cp:lastModifiedBy>Patricia Ayotte</cp:lastModifiedBy>
  <cp:lastPrinted>2018-04-10T15:54:03Z</cp:lastPrinted>
  <dcterms:created xsi:type="dcterms:W3CDTF">2017-04-06T01:40:06Z</dcterms:created>
  <dcterms:modified xsi:type="dcterms:W3CDTF">2020-04-07T21:30:17Z</dcterms:modified>
</cp:coreProperties>
</file>